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levaA\Desktop\МЕСЕЧНИ ОТЧЕТИ 2020\9\ОТЧЕТ\"/>
    </mc:Choice>
  </mc:AlternateContent>
  <workbookProtection lockStructure="1"/>
  <bookViews>
    <workbookView xWindow="0" yWindow="60" windowWidth="25440" windowHeight="1224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18" i="2" l="1"/>
  <c r="I12" i="3" l="1"/>
  <c r="I8" i="3" l="1"/>
  <c r="N23" i="1"/>
  <c r="N21" i="1" s="1"/>
  <c r="M23" i="1"/>
  <c r="L23" i="1"/>
  <c r="K23" i="1"/>
  <c r="J23" i="1"/>
  <c r="J21" i="1" s="1"/>
  <c r="N22" i="1"/>
  <c r="M22" i="1"/>
  <c r="M21" i="1" s="1"/>
  <c r="L22" i="1"/>
  <c r="L21" i="1" s="1"/>
  <c r="K22" i="1"/>
  <c r="J22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L10" i="1"/>
  <c r="K10" i="1"/>
  <c r="J10" i="1"/>
  <c r="N9" i="1"/>
  <c r="M9" i="1"/>
  <c r="L9" i="1"/>
  <c r="K9" i="1"/>
  <c r="J9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K8" i="2"/>
  <c r="L8" i="2"/>
  <c r="M8" i="2"/>
  <c r="M24" i="2" s="1"/>
  <c r="N8" i="2"/>
  <c r="J21" i="2"/>
  <c r="J24" i="2" s="1"/>
  <c r="K21" i="2"/>
  <c r="L21" i="2"/>
  <c r="M21" i="2"/>
  <c r="N21" i="2"/>
  <c r="N24" i="2" s="1"/>
  <c r="K24" i="2"/>
  <c r="I21" i="2"/>
  <c r="I8" i="2"/>
  <c r="N21" i="3"/>
  <c r="M21" i="3"/>
  <c r="L21" i="3"/>
  <c r="K21" i="3"/>
  <c r="J21" i="3"/>
  <c r="I21" i="3"/>
  <c r="N8" i="3"/>
  <c r="M8" i="3"/>
  <c r="L8" i="3"/>
  <c r="L24" i="3" s="1"/>
  <c r="K8" i="3"/>
  <c r="K24" i="3" s="1"/>
  <c r="J8" i="3"/>
  <c r="N21" i="4"/>
  <c r="M21" i="4"/>
  <c r="L21" i="4"/>
  <c r="K21" i="4"/>
  <c r="J21" i="4"/>
  <c r="N8" i="4"/>
  <c r="M8" i="4"/>
  <c r="M24" i="4" s="1"/>
  <c r="L8" i="4"/>
  <c r="K8" i="4"/>
  <c r="K24" i="4" s="1"/>
  <c r="J8" i="4"/>
  <c r="I21" i="4"/>
  <c r="I8" i="4"/>
  <c r="M8" i="1" l="1"/>
  <c r="M24" i="1" s="1"/>
  <c r="M24" i="3"/>
  <c r="I24" i="4"/>
  <c r="L24" i="4"/>
  <c r="I21" i="1"/>
  <c r="L8" i="1"/>
  <c r="K21" i="1"/>
  <c r="J24" i="4"/>
  <c r="N24" i="4"/>
  <c r="J8" i="1"/>
  <c r="N8" i="1"/>
  <c r="I24" i="2"/>
  <c r="L24" i="2"/>
  <c r="L24" i="1"/>
  <c r="K8" i="1"/>
  <c r="K24" i="1" s="1"/>
  <c r="J24" i="3"/>
  <c r="N24" i="3"/>
  <c r="I24" i="3"/>
  <c r="J24" i="1"/>
  <c r="N24" i="1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<sst xmlns="http://schemas.openxmlformats.org/spreadsheetml/2006/main" count="124" uniqueCount="39">
  <si>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</si>
  <si>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</si>
  <si>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</si>
  <si>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</si>
  <si>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</si>
  <si>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</si>
  <si>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</si>
  <si>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</si>
  <si>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</si>
  <si>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</si>
  <si>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</si>
  <si>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</si>
  <si>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</si>
  <si>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</si>
  <si>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</si>
  <si>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</si>
  <si>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</si>
  <si>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</si>
  <si>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</si>
  <si>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</si>
  <si>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</si>
  <si>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</si>
  <si>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</si>
  <si>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</si>
  <si>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</si>
  <si>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</si>
  <si>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</si>
  <si>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</si>
  <si>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</si>
  <si>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</si>
  <si>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</si>
  <si>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</si>
  <si>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</si>
  <si>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</si>
  <si>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</si>
  <si>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</si>
  <si>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01 01 2020</t>
  </si>
  <si>
    <t>Министерство на регионалното развитие и благоустройството</t>
  </si>
  <si>
    <t>30 09 2020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</si>
</sst>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14" fontId="7" fillId="3" borderId="21" xfId="1" applyNumberFormat="1" applyFont="1" applyFill="1" applyBorder="1" applyAlignment="1" applyProtection="1">
      <alignment vertical="center" wrapText="1"/>
      <protection locked="0"/>
    </xf>
    <xf numFmtId="0" fontId="2" fillId="4" borderId="2" xfId="0" quotePrefix="1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8" activePane="bottomLeft" state="frozen"/>
      <selection pane="bottomLeft" activeCell="I12" sqref="I12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9" t="s">
        <v>33</v>
      </c>
      <c r="M1" s="39"/>
      <c r="N1" s="39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1" t="s">
        <v>37</v>
      </c>
      <c r="C4" s="51"/>
      <c r="D4" s="51"/>
      <c r="E4" s="51"/>
      <c r="F4" s="52"/>
      <c r="G4" s="52"/>
      <c r="H4" s="52"/>
      <c r="I4" s="52"/>
      <c r="J4" s="52"/>
      <c r="K4" s="35" t="s">
        <v>36</v>
      </c>
      <c r="L4" s="35" t="s">
        <v>38</v>
      </c>
      <c r="M4" s="6"/>
      <c r="N4" s="15"/>
    </row>
    <row r="5" spans="1:14" ht="18.75" customHeight="1" thickBot="1">
      <c r="A5" s="16"/>
      <c r="B5" s="53" t="s">
        <v>25</v>
      </c>
      <c r="C5" s="54"/>
      <c r="D5" s="54"/>
      <c r="E5" s="54"/>
      <c r="F5" s="54"/>
      <c r="G5" s="54"/>
      <c r="H5" s="54"/>
      <c r="I5" s="54"/>
      <c r="J5" s="5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400000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27">
        <f>'Ведомствени разходи'!I9+'Администрирани разходи'!I9+'ПРБ неприлагащи прогр. бюджет'!I9</f>
        <v>400000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29">
        <f>'Ведомствени разходи'!I12+'Администрирани разходи'!I12+'ПРБ неприлагащи прогр. бюджет'!I12</f>
        <v>3590834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29">
        <f>'Ведомствени разходи'!I18+'Администрирани разходи'!I18+'ПРБ неприлагащи прогр. бюджет'!I18</f>
        <v>35280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4026114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13" sqref="I13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Министерство на регионалното развитие и благоустройството</v>
      </c>
      <c r="C4" s="56"/>
      <c r="D4" s="56"/>
      <c r="E4" s="56"/>
      <c r="F4" s="57"/>
      <c r="G4" s="57"/>
      <c r="H4" s="57"/>
      <c r="I4" s="57"/>
      <c r="J4" s="58"/>
      <c r="K4" s="25" t="str">
        <f>IF(ISBLANK(ОБЩО!K4),"",ОБЩО!K4)</f>
        <v>01 01 2020</v>
      </c>
      <c r="L4" s="25" t="str">
        <f>IF(ISBLANK(ОБЩО!L4),"",ОБЩО!L4)</f>
        <v>30 09 2020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29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400000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>
        <v>400000</v>
      </c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>
        <f>89763+145050+7951+35815</f>
        <v>278579</v>
      </c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>
        <f>35280</f>
        <v>35280</v>
      </c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713859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6:H16"/>
    <mergeCell ref="A10:H10"/>
    <mergeCell ref="A14:H14"/>
    <mergeCell ref="A15:H15"/>
    <mergeCell ref="L1:N1"/>
    <mergeCell ref="A12:H12"/>
    <mergeCell ref="A13:H13"/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12" sqref="I12"/>
    </sheetView>
  </sheetViews>
  <sheetFormatPr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5" t="str">
        <f>IF(ISBLANK(ОБЩО!B4:J4),"",ОБЩО!B4:J4)</f>
        <v>Министерство на регионалното развитие и благоустройството</v>
      </c>
      <c r="C4" s="56"/>
      <c r="D4" s="56"/>
      <c r="E4" s="56"/>
      <c r="F4" s="57"/>
      <c r="G4" s="57"/>
      <c r="H4" s="57"/>
      <c r="I4" s="57"/>
      <c r="J4" s="58"/>
      <c r="K4" s="25" t="str">
        <f>IF(ISBLANK(ОБЩО!K4),"",ОБЩО!K4)</f>
        <v>01 01 2020</v>
      </c>
      <c r="L4" s="25" t="str">
        <f>IF(ISBLANK(ОБЩО!L4),"",ОБЩО!L4)</f>
        <v>30 09 2020</v>
      </c>
      <c r="M4" s="10"/>
      <c r="N4" s="15"/>
    </row>
    <row r="5" spans="1:14" ht="18.75" customHeight="1" thickBot="1">
      <c r="A5" s="23"/>
      <c r="B5" s="59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>
        <f>148931+1320441+1842883</f>
        <v>3312255</v>
      </c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24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24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24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3312255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8:H8"/>
    <mergeCell ref="A9:H9"/>
    <mergeCell ref="A2:N2"/>
    <mergeCell ref="B4:J4"/>
    <mergeCell ref="B5:J5"/>
    <mergeCell ref="I6:N6"/>
    <mergeCell ref="A7:H7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Министерство на регионалното развитие и благоустройството</v>
      </c>
      <c r="C4" s="56"/>
      <c r="D4" s="56"/>
      <c r="E4" s="56"/>
      <c r="F4" s="57"/>
      <c r="G4" s="57"/>
      <c r="H4" s="57"/>
      <c r="I4" s="57"/>
      <c r="J4" s="58"/>
      <c r="K4" s="25" t="str">
        <f>IF(ISBLANK(ОБЩО!K4),"",ОБЩО!K4)</f>
        <v>01 01 2020</v>
      </c>
      <c r="L4" s="25" t="str">
        <f>IF(ISBLANK(ОБЩО!L4),"",ОБЩО!L4)</f>
        <v>30 09 2020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34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John</cp:lastModifiedBy>
  <cp:lastPrinted>2020-05-11T13:22:06Z</cp:lastPrinted>
  <dcterms:created xsi:type="dcterms:W3CDTF">2020-04-28T14:17:25Z</dcterms:created>
  <dcterms:modified xsi:type="dcterms:W3CDTF">2020-10-09T07:40:34Z</dcterms:modified>
</cp:coreProperties>
</file>